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Лифты!$A$1:$N$13</definedName>
  </definedNames>
  <calcPr calcId="162913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G3" i="1"/>
  <c r="H3" i="1"/>
  <c r="I3" i="1"/>
  <c r="J3" i="1"/>
  <c r="K3" i="1"/>
  <c r="G4" i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<sst xmlns="http://schemas.openxmlformats.org/spreadsheetml/2006/main" count="98" uniqueCount="31">
  <si>
    <t>Город</t>
  </si>
  <si>
    <t>Вид рекламы</t>
  </si>
  <si>
    <t>Район</t>
  </si>
  <si>
    <t>Количество стендов</t>
  </si>
  <si>
    <t>Кемерово</t>
  </si>
  <si>
    <t>Стенды в лифтах</t>
  </si>
  <si>
    <t>ФПК</t>
  </si>
  <si>
    <t>Южный</t>
  </si>
  <si>
    <t>Шалготарьян</t>
  </si>
  <si>
    <t>Ленинский-1</t>
  </si>
  <si>
    <t>Ленинский-2</t>
  </si>
  <si>
    <t>Центральный</t>
  </si>
  <si>
    <t>Заводский (ФПК+Южный)</t>
  </si>
  <si>
    <t>ДПК - Дома повышенного комфорта</t>
  </si>
  <si>
    <t>F7 (93х61 мм)</t>
  </si>
  <si>
    <t>Период, мес.</t>
  </si>
  <si>
    <t>F3 (378х250 мм)</t>
  </si>
  <si>
    <t>F4 (188х250 мм)</t>
  </si>
  <si>
    <t>F5 (188х124 мм)</t>
  </si>
  <si>
    <t>F6 (188х61 мм)</t>
  </si>
  <si>
    <t>Адреса</t>
  </si>
  <si>
    <t>Ссылка</t>
  </si>
  <si>
    <t>Ленинский-3</t>
  </si>
  <si>
    <t>Радуга-1</t>
  </si>
  <si>
    <t>Радуга-2</t>
  </si>
  <si>
    <t>Кировский</t>
  </si>
  <si>
    <t>Фото</t>
  </si>
  <si>
    <t>Начало размещения</t>
  </si>
  <si>
    <t>Окончание размещения</t>
  </si>
  <si>
    <t>Первое число месяца</t>
  </si>
  <si>
    <t>Последнее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</si>
</sst>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dMZZdEuZrhihFQ" TargetMode="External"/><Relationship Id="rId13" Type="http://schemas.openxmlformats.org/officeDocument/2006/relationships/hyperlink" Target="https://disk.yandex.ru/d/jC15umVReFEjCQ" TargetMode="External"/><Relationship Id="rId3" Type="http://schemas.openxmlformats.org/officeDocument/2006/relationships/hyperlink" Target="https://disk.yandex.ru/i/1jATPr5JK6a9Kw" TargetMode="External"/><Relationship Id="rId7" Type="http://schemas.openxmlformats.org/officeDocument/2006/relationships/hyperlink" Target="https://disk.yandex.ru/i/hZVrdoJYh9ysGQ" TargetMode="External"/><Relationship Id="rId12" Type="http://schemas.openxmlformats.org/officeDocument/2006/relationships/hyperlink" Target="https://disk.yandex.ru/d/jC15umVReFEjCQ" TargetMode="External"/><Relationship Id="rId2" Type="http://schemas.openxmlformats.org/officeDocument/2006/relationships/hyperlink" Target="https://disk.yandex.ru/i/5bvCVKUs3x7XaA" TargetMode="External"/><Relationship Id="rId1" Type="http://schemas.openxmlformats.org/officeDocument/2006/relationships/hyperlink" Target="https://disk.yandex.ru/i/s-aaJo31mtGdJw" TargetMode="External"/><Relationship Id="rId6" Type="http://schemas.openxmlformats.org/officeDocument/2006/relationships/hyperlink" Target="https://disk.yandex.ru/i/3j7FtjWZ64a9qw" TargetMode="External"/><Relationship Id="rId11" Type="http://schemas.openxmlformats.org/officeDocument/2006/relationships/hyperlink" Target="https://disk.yandex.ru/i/Ss4pVYmfnT0npw" TargetMode="External"/><Relationship Id="rId5" Type="http://schemas.openxmlformats.org/officeDocument/2006/relationships/hyperlink" Target="https://disk.yandex.ru/i/WREskmC_Rys6wQ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eRvDWJro2Vx-bQ" TargetMode="External"/><Relationship Id="rId4" Type="http://schemas.openxmlformats.org/officeDocument/2006/relationships/hyperlink" Target="https://disk.yandex.ru/i/GD5LZO8EjKYcDA" TargetMode="External"/><Relationship Id="rId9" Type="http://schemas.openxmlformats.org/officeDocument/2006/relationships/hyperlink" Target="https://disk.yandex.ru/i/8KZtpm0Nd9VJ5Q" TargetMode="External"/><Relationship Id="rId14" Type="http://schemas.openxmlformats.org/officeDocument/2006/relationships/hyperlink" Target="https://disk.yandex.ru/i/BU0mSOCSDKSG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B4" sqref="B4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2" style="2" customWidth="1"/>
    <col min="4" max="4" width="9.5703125" style="2" customWidth="1"/>
    <col min="5" max="5" width="11.42578125" style="2" customWidth="1"/>
    <col min="6" max="6" width="21.85546875" style="1" customWidth="1"/>
    <col min="7" max="7" width="16.85546875" style="3" customWidth="1"/>
    <col min="8" max="8" width="18" style="3" customWidth="1"/>
    <col min="9" max="11" width="19" style="3" customWidth="1"/>
    <col min="12" max="12" width="16.140625" style="1" customWidth="1"/>
    <col min="13" max="13" width="16.42578125" style="1" customWidth="1"/>
    <col min="14" max="14" width="15.85546875" style="1" customWidth="1"/>
    <col min="15" max="15" width="18.140625" style="1" customWidth="1"/>
    <col min="16" max="16" width="18.42578125" style="1" customWidth="1"/>
    <col min="17" max="17" width="18.5703125" style="1" customWidth="1"/>
    <col min="18" max="18" width="18.28515625" style="1" customWidth="1"/>
    <col min="19" max="19" width="18.7109375" style="1" customWidth="1"/>
    <col min="20" max="16384" width="9.140625" style="1"/>
  </cols>
  <sheetData>
    <row r="1" spans="1:14" ht="25.5" x14ac:dyDescent="0.25">
      <c r="A1" s="6" t="s">
        <v>0</v>
      </c>
      <c r="B1" s="6" t="s">
        <v>1</v>
      </c>
      <c r="C1" s="6" t="s">
        <v>2</v>
      </c>
      <c r="D1" s="6" t="s">
        <v>26</v>
      </c>
      <c r="E1" s="6" t="s">
        <v>20</v>
      </c>
      <c r="F1" s="6" t="s">
        <v>3</v>
      </c>
      <c r="G1" s="6" t="s">
        <v>14</v>
      </c>
      <c r="H1" s="6" t="s">
        <v>19</v>
      </c>
      <c r="I1" s="6" t="s">
        <v>18</v>
      </c>
      <c r="J1" s="6" t="s">
        <v>17</v>
      </c>
      <c r="K1" s="6" t="s">
        <v>16</v>
      </c>
      <c r="L1" s="6" t="s">
        <v>15</v>
      </c>
      <c r="M1" s="6" t="s">
        <v>27</v>
      </c>
      <c r="N1" s="6" t="s">
        <v>28</v>
      </c>
    </row>
    <row r="2" spans="1:14" ht="25.5" x14ac:dyDescent="0.25">
      <c r="A2" s="7" t="s">
        <v>4</v>
      </c>
      <c r="B2" s="7" t="s">
        <v>5</v>
      </c>
      <c r="C2" s="7" t="s">
        <v>6</v>
      </c>
      <c r="D2" s="8" t="s">
        <v>26</v>
      </c>
      <c r="E2" s="8" t="s">
        <v>21</v>
      </c>
      <c r="F2" s="7">
        <v>212</v>
      </c>
      <c r="G2" s="4">
        <f>100*F2</f>
        <v>21200</v>
      </c>
      <c r="H2" s="4">
        <f>145*F2</f>
        <v>30740</v>
      </c>
      <c r="I2" s="4">
        <f>200*F2</f>
        <v>42400</v>
      </c>
      <c r="J2" s="4">
        <f>315*F2</f>
        <v>66780</v>
      </c>
      <c r="K2" s="4">
        <f>630*F2</f>
        <v>133560</v>
      </c>
      <c r="L2" s="7">
        <v>1</v>
      </c>
      <c r="M2" s="7" t="s">
        <v>29</v>
      </c>
      <c r="N2" s="7" t="s">
        <v>30</v>
      </c>
    </row>
    <row r="3" spans="1:14" ht="25.5" x14ac:dyDescent="0.25">
      <c r="A3" s="7" t="s">
        <v>4</v>
      </c>
      <c r="B3" s="7" t="s">
        <v>5</v>
      </c>
      <c r="C3" s="7" t="s">
        <v>7</v>
      </c>
      <c r="D3" s="8" t="s">
        <v>26</v>
      </c>
      <c r="E3" s="8" t="s">
        <v>21</v>
      </c>
      <c r="F3" s="7">
        <v>137</v>
      </c>
      <c r="G3" s="4">
        <f t="shared" ref="G3:G12" si="0">100*F3</f>
        <v>13700</v>
      </c>
      <c r="H3" s="4">
        <f t="shared" ref="H3:H12" si="1">145*F3</f>
        <v>19865</v>
      </c>
      <c r="I3" s="4">
        <f t="shared" ref="I3:I12" si="2">200*F3</f>
        <v>27400</v>
      </c>
      <c r="J3" s="4">
        <f t="shared" ref="J3:J12" si="3">315*F3</f>
        <v>43155</v>
      </c>
      <c r="K3" s="4">
        <f t="shared" ref="K3:K12" si="4">630*F3</f>
        <v>86310</v>
      </c>
      <c r="L3" s="7">
        <v>1</v>
      </c>
      <c r="M3" s="7" t="s">
        <v>29</v>
      </c>
      <c r="N3" s="7" t="s">
        <v>30</v>
      </c>
    </row>
    <row r="4" spans="1:14" ht="25.5" x14ac:dyDescent="0.25">
      <c r="A4" s="7" t="s">
        <v>4</v>
      </c>
      <c r="B4" s="7" t="s">
        <v>5</v>
      </c>
      <c r="C4" s="7" t="s">
        <v>8</v>
      </c>
      <c r="D4" s="8" t="s">
        <v>26</v>
      </c>
      <c r="E4" s="8" t="s">
        <v>21</v>
      </c>
      <c r="F4" s="7">
        <v>164</v>
      </c>
      <c r="G4" s="4">
        <f t="shared" si="0"/>
        <v>16400</v>
      </c>
      <c r="H4" s="4">
        <f t="shared" si="1"/>
        <v>23780</v>
      </c>
      <c r="I4" s="4">
        <f t="shared" si="2"/>
        <v>32800</v>
      </c>
      <c r="J4" s="4">
        <f t="shared" si="3"/>
        <v>51660</v>
      </c>
      <c r="K4" s="4">
        <f t="shared" si="4"/>
        <v>103320</v>
      </c>
      <c r="L4" s="7">
        <v>1</v>
      </c>
      <c r="M4" s="7" t="s">
        <v>29</v>
      </c>
      <c r="N4" s="7" t="s">
        <v>30</v>
      </c>
    </row>
    <row r="5" spans="1:14" ht="25.5" x14ac:dyDescent="0.25">
      <c r="A5" s="7" t="s">
        <v>4</v>
      </c>
      <c r="B5" s="7" t="s">
        <v>5</v>
      </c>
      <c r="C5" s="7" t="s">
        <v>9</v>
      </c>
      <c r="D5" s="8" t="s">
        <v>26</v>
      </c>
      <c r="E5" s="8" t="s">
        <v>21</v>
      </c>
      <c r="F5" s="7">
        <v>181</v>
      </c>
      <c r="G5" s="4">
        <f t="shared" si="0"/>
        <v>18100</v>
      </c>
      <c r="H5" s="4">
        <f t="shared" si="1"/>
        <v>26245</v>
      </c>
      <c r="I5" s="4">
        <f t="shared" si="2"/>
        <v>36200</v>
      </c>
      <c r="J5" s="4">
        <f t="shared" si="3"/>
        <v>57015</v>
      </c>
      <c r="K5" s="4">
        <f t="shared" si="4"/>
        <v>114030</v>
      </c>
      <c r="L5" s="7">
        <v>1</v>
      </c>
      <c r="M5" s="7" t="s">
        <v>29</v>
      </c>
      <c r="N5" s="7" t="s">
        <v>30</v>
      </c>
    </row>
    <row r="6" spans="1:14" ht="25.5" x14ac:dyDescent="0.25">
      <c r="A6" s="7" t="s">
        <v>4</v>
      </c>
      <c r="B6" s="7" t="s">
        <v>5</v>
      </c>
      <c r="C6" s="7" t="s">
        <v>10</v>
      </c>
      <c r="D6" s="8" t="s">
        <v>26</v>
      </c>
      <c r="E6" s="8" t="s">
        <v>21</v>
      </c>
      <c r="F6" s="7">
        <v>191</v>
      </c>
      <c r="G6" s="4">
        <f t="shared" si="0"/>
        <v>19100</v>
      </c>
      <c r="H6" s="4">
        <f t="shared" si="1"/>
        <v>27695</v>
      </c>
      <c r="I6" s="4">
        <f t="shared" si="2"/>
        <v>38200</v>
      </c>
      <c r="J6" s="4">
        <f t="shared" si="3"/>
        <v>60165</v>
      </c>
      <c r="K6" s="4">
        <f t="shared" si="4"/>
        <v>120330</v>
      </c>
      <c r="L6" s="7">
        <v>1</v>
      </c>
      <c r="M6" s="7" t="s">
        <v>29</v>
      </c>
      <c r="N6" s="7" t="s">
        <v>30</v>
      </c>
    </row>
    <row r="7" spans="1:14" ht="25.5" x14ac:dyDescent="0.25">
      <c r="A7" s="7" t="s">
        <v>4</v>
      </c>
      <c r="B7" s="7" t="s">
        <v>5</v>
      </c>
      <c r="C7" s="7" t="s">
        <v>22</v>
      </c>
      <c r="D7" s="8" t="s">
        <v>26</v>
      </c>
      <c r="E7" s="8" t="s">
        <v>21</v>
      </c>
      <c r="F7" s="7">
        <v>140</v>
      </c>
      <c r="G7" s="4">
        <f t="shared" si="0"/>
        <v>14000</v>
      </c>
      <c r="H7" s="4">
        <f t="shared" si="1"/>
        <v>20300</v>
      </c>
      <c r="I7" s="4">
        <f t="shared" si="2"/>
        <v>28000</v>
      </c>
      <c r="J7" s="4">
        <f t="shared" si="3"/>
        <v>44100</v>
      </c>
      <c r="K7" s="4">
        <f t="shared" si="4"/>
        <v>88200</v>
      </c>
      <c r="L7" s="7"/>
      <c r="M7" s="7" t="s">
        <v>29</v>
      </c>
      <c r="N7" s="7" t="s">
        <v>30</v>
      </c>
    </row>
    <row r="8" spans="1:14" ht="25.5" x14ac:dyDescent="0.25">
      <c r="A8" s="7" t="s">
        <v>4</v>
      </c>
      <c r="B8" s="7" t="s">
        <v>5</v>
      </c>
      <c r="C8" s="7" t="s">
        <v>11</v>
      </c>
      <c r="D8" s="8" t="s">
        <v>26</v>
      </c>
      <c r="E8" s="8" t="s">
        <v>21</v>
      </c>
      <c r="F8" s="7">
        <v>152</v>
      </c>
      <c r="G8" s="4">
        <f t="shared" si="0"/>
        <v>15200</v>
      </c>
      <c r="H8" s="4">
        <f t="shared" si="1"/>
        <v>22040</v>
      </c>
      <c r="I8" s="4">
        <f t="shared" si="2"/>
        <v>30400</v>
      </c>
      <c r="J8" s="4">
        <f t="shared" si="3"/>
        <v>47880</v>
      </c>
      <c r="K8" s="4">
        <f t="shared" si="4"/>
        <v>95760</v>
      </c>
      <c r="L8" s="7">
        <v>1</v>
      </c>
      <c r="M8" s="7" t="s">
        <v>29</v>
      </c>
      <c r="N8" s="7" t="s">
        <v>30</v>
      </c>
    </row>
    <row r="9" spans="1:14" ht="25.5" x14ac:dyDescent="0.25">
      <c r="A9" s="7" t="s">
        <v>4</v>
      </c>
      <c r="B9" s="7" t="s">
        <v>5</v>
      </c>
      <c r="C9" s="7" t="s">
        <v>23</v>
      </c>
      <c r="D9" s="8" t="s">
        <v>26</v>
      </c>
      <c r="E9" s="8" t="s">
        <v>21</v>
      </c>
      <c r="F9" s="7">
        <v>181</v>
      </c>
      <c r="G9" s="4">
        <f t="shared" si="0"/>
        <v>18100</v>
      </c>
      <c r="H9" s="4">
        <f t="shared" si="1"/>
        <v>26245</v>
      </c>
      <c r="I9" s="4">
        <f t="shared" si="2"/>
        <v>36200</v>
      </c>
      <c r="J9" s="4">
        <f t="shared" si="3"/>
        <v>57015</v>
      </c>
      <c r="K9" s="4">
        <f t="shared" si="4"/>
        <v>114030</v>
      </c>
      <c r="L9" s="7"/>
      <c r="M9" s="7" t="s">
        <v>29</v>
      </c>
      <c r="N9" s="7" t="s">
        <v>30</v>
      </c>
    </row>
    <row r="10" spans="1:14" ht="25.5" x14ac:dyDescent="0.25">
      <c r="A10" s="7" t="s">
        <v>4</v>
      </c>
      <c r="B10" s="7" t="s">
        <v>5</v>
      </c>
      <c r="C10" s="7" t="s">
        <v>24</v>
      </c>
      <c r="D10" s="8" t="s">
        <v>26</v>
      </c>
      <c r="E10" s="8" t="s">
        <v>21</v>
      </c>
      <c r="F10" s="7">
        <v>131</v>
      </c>
      <c r="G10" s="4">
        <f t="shared" si="0"/>
        <v>13100</v>
      </c>
      <c r="H10" s="4">
        <f t="shared" si="1"/>
        <v>18995</v>
      </c>
      <c r="I10" s="4">
        <f t="shared" si="2"/>
        <v>26200</v>
      </c>
      <c r="J10" s="4">
        <f t="shared" si="3"/>
        <v>41265</v>
      </c>
      <c r="K10" s="4">
        <f t="shared" si="4"/>
        <v>82530</v>
      </c>
      <c r="L10" s="7"/>
      <c r="M10" s="7" t="s">
        <v>29</v>
      </c>
      <c r="N10" s="7" t="s">
        <v>30</v>
      </c>
    </row>
    <row r="11" spans="1:14" ht="25.5" x14ac:dyDescent="0.25">
      <c r="A11" s="7" t="s">
        <v>4</v>
      </c>
      <c r="B11" s="7" t="s">
        <v>5</v>
      </c>
      <c r="C11" s="7" t="s">
        <v>25</v>
      </c>
      <c r="D11" s="8" t="s">
        <v>26</v>
      </c>
      <c r="E11" s="8" t="s">
        <v>21</v>
      </c>
      <c r="F11" s="7">
        <v>75</v>
      </c>
      <c r="G11" s="4">
        <f t="shared" si="0"/>
        <v>7500</v>
      </c>
      <c r="H11" s="4">
        <f t="shared" si="1"/>
        <v>10875</v>
      </c>
      <c r="I11" s="4">
        <f t="shared" si="2"/>
        <v>15000</v>
      </c>
      <c r="J11" s="4">
        <f t="shared" si="3"/>
        <v>23625</v>
      </c>
      <c r="K11" s="4">
        <f t="shared" si="4"/>
        <v>47250</v>
      </c>
      <c r="L11" s="7"/>
      <c r="M11" s="7" t="s">
        <v>29</v>
      </c>
      <c r="N11" s="7" t="s">
        <v>30</v>
      </c>
    </row>
    <row r="12" spans="1:14" ht="25.5" x14ac:dyDescent="0.25">
      <c r="A12" s="7" t="s">
        <v>4</v>
      </c>
      <c r="B12" s="7" t="s">
        <v>5</v>
      </c>
      <c r="C12" s="7" t="s">
        <v>12</v>
      </c>
      <c r="D12" s="8" t="s">
        <v>26</v>
      </c>
      <c r="E12" s="8" t="s">
        <v>21</v>
      </c>
      <c r="F12" s="7">
        <v>211</v>
      </c>
      <c r="G12" s="4">
        <f t="shared" si="0"/>
        <v>21100</v>
      </c>
      <c r="H12" s="4">
        <f t="shared" si="1"/>
        <v>30595</v>
      </c>
      <c r="I12" s="4">
        <f t="shared" si="2"/>
        <v>42200</v>
      </c>
      <c r="J12" s="4">
        <f t="shared" si="3"/>
        <v>66465</v>
      </c>
      <c r="K12" s="4">
        <f t="shared" si="4"/>
        <v>132930</v>
      </c>
      <c r="L12" s="7">
        <v>1</v>
      </c>
      <c r="M12" s="7" t="s">
        <v>29</v>
      </c>
      <c r="N12" s="7" t="s">
        <v>30</v>
      </c>
    </row>
    <row r="13" spans="1:14" ht="25.5" x14ac:dyDescent="0.25">
      <c r="A13" s="7" t="s">
        <v>4</v>
      </c>
      <c r="B13" s="7" t="s">
        <v>5</v>
      </c>
      <c r="C13" s="7" t="s">
        <v>13</v>
      </c>
      <c r="D13" s="8" t="s">
        <v>26</v>
      </c>
      <c r="E13" s="8" t="s">
        <v>21</v>
      </c>
      <c r="F13" s="7">
        <v>217</v>
      </c>
      <c r="G13" s="4">
        <f>120*F13</f>
        <v>26040</v>
      </c>
      <c r="H13" s="4">
        <f>155*F13</f>
        <v>33635</v>
      </c>
      <c r="I13" s="4">
        <f>230*F13</f>
        <v>49910</v>
      </c>
      <c r="J13" s="4">
        <f>370*F13</f>
        <v>80290</v>
      </c>
      <c r="K13" s="4">
        <f>670*F13</f>
        <v>145390</v>
      </c>
      <c r="L13" s="7">
        <v>1</v>
      </c>
      <c r="M13" s="7" t="s">
        <v>29</v>
      </c>
      <c r="N13" s="7" t="s">
        <v>30</v>
      </c>
    </row>
    <row r="15" spans="1:14" x14ac:dyDescent="0.25">
      <c r="F15" s="5"/>
    </row>
  </sheetData>
  <autoFilter ref="A1:N13"/>
  <hyperlinks>
    <hyperlink ref="E13" r:id="rId1"/>
    <hyperlink ref="E12" r:id="rId2"/>
    <hyperlink ref="E5" r:id="rId3"/>
    <hyperlink ref="E6" r:id="rId4"/>
    <hyperlink ref="E2" r:id="rId5"/>
    <hyperlink ref="E8" r:id="rId6"/>
    <hyperlink ref="E4" r:id="rId7"/>
    <hyperlink ref="E3" r:id="rId8"/>
    <hyperlink ref="E9" r:id="rId9"/>
    <hyperlink ref="E10" r:id="rId10"/>
    <hyperlink ref="E11" r:id="rId11"/>
    <hyperlink ref="D2" r:id="rId12"/>
    <hyperlink ref="D3:D13" r:id="rId13" display="Фото"/>
    <hyperlink ref="E7" r:id="rId14" display="https://disk.yandex.ru/i/BU0mSOCSDKSGEw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2026-02-19T19:24:04Z</dcterms:modified>
</cp:coreProperties>
</file>